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Note de frais" sheetId="1" r:id="rId1"/>
    <sheet name="Barème 2026" sheetId="2" r:id="rId2"/>
  </sheets>
  <definedNames>
    <definedName name="_xlnm.Print_Area" localSheetId="0">'Note de frais'!$A$1:$G$54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dd/mm/yyyy"/>
    <numFmt numFmtId="166" formatCode="#,##0\ &quot;km&quot;"/>
    <numFmt numFmtId="167" formatCode="0.000\ &quot;€/km&quot;"/>
    <numFmt numFmtId="168" formatCode="0.000"/>
  </numFmts>
  <fonts count="10">
    <font>
      <sz val="11"/>
      <color rgb="FF0B1A0D"/>
      <name val="Calibri"/>
      <family val="2"/>
    </font>
    <font>
      <b/>
      <sz val="11"/>
      <color rgb="FF0B1A0D"/>
      <name val="Calibri"/>
      <family val="2"/>
    </font>
    <font>
      <b/>
      <sz val="22"/>
      <color rgb="FF053901"/>
      <name val="Calibri"/>
      <family val="2"/>
    </font>
    <font>
      <sz val="10"/>
      <color rgb="FF5F6B60"/>
      <name val="Calibri"/>
      <family val="2"/>
    </font>
    <font>
      <b/>
      <sz val="10"/>
      <color rgb="FFFFFFFF"/>
      <name val="Calibri"/>
      <family val="2"/>
    </font>
    <font>
      <b/>
      <sz val="12"/>
      <color rgb="FF053901"/>
      <name val="Calibri"/>
      <family val="2"/>
    </font>
    <font>
      <i/>
      <sz val="9"/>
      <color rgb="FF5F6B60"/>
      <name val="Calibri"/>
      <family val="2"/>
    </font>
    <font>
      <b/>
      <sz val="13"/>
      <color rgb="FF053901"/>
      <name val="Calibri"/>
      <family val="2"/>
    </font>
    <font>
      <b/>
      <sz val="9"/>
      <color rgb="FF96703F"/>
      <name val="Calibri"/>
      <family val="2"/>
    </font>
    <font>
      <b/>
      <sz val="16"/>
      <color rgb="FF05390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53901"/>
        <bgColor indexed="64"/>
      </patternFill>
    </fill>
    <fill>
      <patternFill patternType="solid">
        <fgColor rgb="FFF5F1E8"/>
        <bgColor indexed="64"/>
      </patternFill>
    </fill>
    <fill>
      <patternFill patternType="solid">
        <fgColor rgb="FFF3F8F1"/>
        <bgColor indexed="64"/>
      </patternFill>
    </fill>
    <fill>
      <patternFill patternType="solid">
        <fgColor rgb="FFE6F2E3"/>
        <bgColor indexed="64"/>
      </patternFill>
    </fill>
  </fills>
  <borders count="3">
    <border>
      <left/>
      <right/>
      <top/>
      <bottom/>
      <diagonal/>
    </border>
    <border>
      <left style="thin">
        <color rgb="FFD6CDBB"/>
      </left>
      <right style="thin">
        <color rgb="FFD6CDBB"/>
      </right>
      <top style="thin">
        <color rgb="FFD6CDBB"/>
      </top>
      <bottom style="thin">
        <color rgb="FFD6CDBB"/>
      </bottom>
      <diagonal/>
    </border>
    <border>
      <left/>
      <right/>
      <top/>
      <bottom style="medium">
        <color rgb="FF05390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 applyAlignment="1">
      <alignment vertical="bottom"/>
    </xf>
    <xf numFmtId="0" fontId="9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 indent="1"/>
    </xf>
    <xf numFmtId="0" fontId="0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indent="1"/>
    </xf>
    <xf numFmtId="0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vertical="center"/>
    </xf>
    <xf numFmtId="164" fontId="0" fillId="4" borderId="1" xfId="0" applyNumberFormat="1" applyFont="1" applyFill="1" applyBorder="1" applyAlignment="1">
      <alignment vertical="center"/>
    </xf>
    <xf numFmtId="166" fontId="0" fillId="0" borderId="1" xfId="0" applyNumberFormat="1" applyFont="1" applyFill="1" applyBorder="1" applyAlignment="1">
      <alignment vertical="center"/>
    </xf>
    <xf numFmtId="166" fontId="0" fillId="4" borderId="1" xfId="0" applyNumberFormat="1" applyFont="1" applyFill="1" applyBorder="1" applyAlignment="1">
      <alignment vertical="center"/>
    </xf>
    <xf numFmtId="167" fontId="0" fillId="4" borderId="1" xfId="0" applyNumberFormat="1" applyFont="1" applyFill="1" applyBorder="1" applyAlignment="1">
      <alignment vertical="center"/>
    </xf>
    <xf numFmtId="167" fontId="1" fillId="4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vertical="center" indent="1"/>
    </xf>
    <xf numFmtId="164" fontId="1" fillId="5" borderId="1" xfId="0" applyNumberFormat="1" applyFont="1" applyFill="1" applyBorder="1" applyAlignment="1">
      <alignment vertical="center"/>
    </xf>
    <xf numFmtId="166" fontId="1" fillId="5" borderId="1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bottom"/>
    </xf>
    <xf numFmtId="0" fontId="6" fillId="0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horizontal="right" vertical="center" indent="1"/>
    </xf>
    <xf numFmtId="164" fontId="0" fillId="4" borderId="1" xfId="0" applyNumberFormat="1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right" vertical="center" indent="1"/>
    </xf>
    <xf numFmtId="164" fontId="7" fillId="5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top"/>
    </xf>
    <xf numFmtId="0" fontId="1" fillId="0" borderId="1" xfId="0" applyNumberFormat="1" applyFont="1" applyFill="1" applyBorder="1" applyAlignment="1">
      <alignment vertical="center" indent="1"/>
    </xf>
    <xf numFmtId="168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166" fontId="0" fillId="0" borderId="0" xfId="0" applyNumberFormat="1" applyFont="1" applyFill="1" applyBorder="1" applyAlignment="1">
      <alignment vertical="center"/>
    </xf>
    <xf numFmtId="167" fontId="0" fillId="0" borderId="0" xfId="0" applyNumberFormat="1" applyFont="1" applyFill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workbookViewId="0" showGridLines="0">
      <selection activeCell="A1" sqref="A1"/>
    </sheetView>
  </sheetViews>
  <sheetFormatPr defaultRowHeight="18" customHeight="1"/>
  <cols>
    <col min="1" max="1" width="13" customWidth="1"/>
    <col min="2" max="2" width="24" customWidth="1"/>
    <col min="3" max="3" width="34" customWidth="1"/>
    <col min="4" max="4" width="15" customWidth="1"/>
    <col min="5" max="5" width="14" customWidth="1"/>
    <col min="6" max="6" width="15" customWidth="1"/>
    <col min="7" max="7" width="13" customWidth="1"/>
  </cols>
  <sheetData>
    <row r="1" ht="36" customHeight="1">
      <c r="A1" s="1" t="inlineStr">
        <is>
          <t xml:space="preserve">Note de frais</t>
        </is>
      </c>
      <c r="B1" s="1"/>
      <c r="C1" s="1"/>
      <c r="D1" s="1"/>
      <c r="E1" s="4" t="inlineStr">
        <is>
          <t xml:space="preserve">TECSON EXPERTISE COMPTABLE</t>
        </is>
      </c>
      <c r="F1" s="4"/>
      <c r="G1" s="4"/>
    </row>
    <row r="2">
      <c r="A2" s="3" t="inlineStr">
        <is>
          <t xml:space="preserve">Modèle gratuit à compléter, puis à remettre avec vos justificatifs · tecson.fr</t>
        </is>
      </c>
      <c r="B2" s="3"/>
      <c r="C2" s="3"/>
      <c r="D2" s="3"/>
      <c r="E2" s="3"/>
      <c r="F2" s="3"/>
      <c r="G2" s="3"/>
    </row>
    <row r="4">
      <c r="A4" s="5" t="inlineStr">
        <is>
          <t xml:space="preserve">Nom et prénom</t>
        </is>
      </c>
      <c r="B4" s="7"/>
      <c r="C4" s="7"/>
      <c r="E4" s="5" t="inlineStr">
        <is>
          <t xml:space="preserve">Période</t>
        </is>
      </c>
      <c r="F4" s="7"/>
      <c r="G4" s="7"/>
    </row>
    <row r="5">
      <c r="A5" s="5" t="inlineStr">
        <is>
          <t xml:space="preserve">Entreprise</t>
        </is>
      </c>
      <c r="B5" s="7"/>
      <c r="C5" s="7"/>
      <c r="E5" s="5" t="inlineStr">
        <is>
          <t xml:space="preserve">Service</t>
        </is>
      </c>
      <c r="F5" s="7"/>
      <c r="G5" s="7"/>
    </row>
    <row r="6">
      <c r="A6" s="5" t="inlineStr">
        <is>
          <t xml:space="preserve">Véhicule</t>
        </is>
      </c>
      <c r="B6" s="8" t="inlineStr">
        <is>
          <t xml:space="preserve">5 CV</t>
        </is>
      </c>
      <c r="C6" s="8" t="inlineStr">
        <is>
          <t xml:space="preserve">Thermique / hybride / hydrogène</t>
        </is>
      </c>
      <c r="E6" s="5" t="inlineStr">
        <is>
          <t xml:space="preserve">Taux kilométrique</t>
        </is>
      </c>
      <c r="F6" s="18">
        <f>IFERROR(INDEX('Barème 2026'!$B$6:$C$10,MATCH($B$6,'Barème 2026'!$A$6:$A$10,0),IF($C$6="100 % électrique",2,1)),"")</f>
        <v>0.636</v>
      </c>
      <c r="G6" s="3" t="inlineStr">
        <is>
          <t xml:space="preserve">jusqu’à 5 000 km/an</t>
        </is>
      </c>
    </row>
    <row r="8">
      <c r="A8" s="22" t="inlineStr">
        <is>
          <t xml:space="preserve">1. Frais engagés</t>
        </is>
      </c>
      <c r="B8" s="22"/>
      <c r="C8" s="22"/>
      <c r="D8" s="22"/>
      <c r="E8" s="22"/>
      <c r="F8" s="22"/>
      <c r="G8" s="22"/>
    </row>
    <row r="9" ht="32" customHeight="1">
      <c r="A9" s="9" t="inlineStr">
        <is>
          <t xml:space="preserve">Date</t>
        </is>
      </c>
      <c r="B9" s="9" t="inlineStr">
        <is>
          <t xml:space="preserve">Nature</t>
        </is>
      </c>
      <c r="C9" s="9" t="inlineStr">
        <is>
          <t xml:space="preserve">Détail (objet, client, lieu)</t>
        </is>
      </c>
      <c r="D9" s="9" t="inlineStr">
        <is>
          <t xml:space="preserve">Montant TTC</t>
        </is>
      </c>
      <c r="E9" s="9" t="inlineStr">
        <is>
          <t xml:space="preserve">dont TVA</t>
        </is>
      </c>
      <c r="F9" s="9" t="inlineStr">
        <is>
          <t xml:space="preserve">Montant HT</t>
        </is>
      </c>
      <c r="G9" s="9" t="inlineStr">
        <is>
          <t xml:space="preserve">Justificatif</t>
        </is>
      </c>
    </row>
    <row r="10">
      <c r="A10" s="12"/>
      <c r="B10" s="10"/>
      <c r="C10" s="10"/>
      <c r="D10" s="13"/>
      <c r="E10" s="13"/>
      <c r="F10" s="14">
        <f>IF(D10="","",D10-E10)</f>
      </c>
      <c r="G10" s="8"/>
    </row>
    <row r="11">
      <c r="A11" s="12"/>
      <c r="B11" s="10"/>
      <c r="C11" s="10"/>
      <c r="D11" s="13"/>
      <c r="E11" s="13"/>
      <c r="F11" s="14">
        <f>IF(D11="","",D11-E11)</f>
      </c>
      <c r="G11" s="8"/>
    </row>
    <row r="12">
      <c r="A12" s="12"/>
      <c r="B12" s="10"/>
      <c r="C12" s="10"/>
      <c r="D12" s="13"/>
      <c r="E12" s="13"/>
      <c r="F12" s="14">
        <f>IF(D12="","",D12-E12)</f>
      </c>
      <c r="G12" s="8"/>
    </row>
    <row r="13">
      <c r="A13" s="12"/>
      <c r="B13" s="10"/>
      <c r="C13" s="10"/>
      <c r="D13" s="13"/>
      <c r="E13" s="13"/>
      <c r="F13" s="14">
        <f>IF(D13="","",D13-E13)</f>
      </c>
      <c r="G13" s="8"/>
    </row>
    <row r="14">
      <c r="A14" s="12"/>
      <c r="B14" s="10"/>
      <c r="C14" s="10"/>
      <c r="D14" s="13"/>
      <c r="E14" s="13"/>
      <c r="F14" s="14">
        <f>IF(D14="","",D14-E14)</f>
      </c>
      <c r="G14" s="8"/>
    </row>
    <row r="15">
      <c r="A15" s="12"/>
      <c r="B15" s="10"/>
      <c r="C15" s="10"/>
      <c r="D15" s="13"/>
      <c r="E15" s="13"/>
      <c r="F15" s="14">
        <f>IF(D15="","",D15-E15)</f>
      </c>
      <c r="G15" s="8"/>
    </row>
    <row r="16">
      <c r="A16" s="12"/>
      <c r="B16" s="10"/>
      <c r="C16" s="10"/>
      <c r="D16" s="13"/>
      <c r="E16" s="13"/>
      <c r="F16" s="14">
        <f>IF(D16="","",D16-E16)</f>
      </c>
      <c r="G16" s="8"/>
    </row>
    <row r="17">
      <c r="A17" s="12"/>
      <c r="B17" s="10"/>
      <c r="C17" s="10"/>
      <c r="D17" s="13"/>
      <c r="E17" s="13"/>
      <c r="F17" s="14">
        <f>IF(D17="","",D17-E17)</f>
      </c>
      <c r="G17" s="8"/>
    </row>
    <row r="18">
      <c r="A18" s="12"/>
      <c r="B18" s="10"/>
      <c r="C18" s="10"/>
      <c r="D18" s="13"/>
      <c r="E18" s="13"/>
      <c r="F18" s="14">
        <f>IF(D18="","",D18-E18)</f>
      </c>
      <c r="G18" s="8"/>
    </row>
    <row r="19">
      <c r="A19" s="12"/>
      <c r="B19" s="10"/>
      <c r="C19" s="10"/>
      <c r="D19" s="13"/>
      <c r="E19" s="13"/>
      <c r="F19" s="14">
        <f>IF(D19="","",D19-E19)</f>
      </c>
      <c r="G19" s="8"/>
    </row>
    <row r="20">
      <c r="A20" s="12"/>
      <c r="B20" s="10"/>
      <c r="C20" s="10"/>
      <c r="D20" s="13"/>
      <c r="E20" s="13"/>
      <c r="F20" s="14">
        <f>IF(D20="","",D20-E20)</f>
      </c>
      <c r="G20" s="8"/>
    </row>
    <row r="21">
      <c r="A21" s="12"/>
      <c r="B21" s="10"/>
      <c r="C21" s="10"/>
      <c r="D21" s="13"/>
      <c r="E21" s="13"/>
      <c r="F21" s="14">
        <f>IF(D21="","",D21-E21)</f>
      </c>
      <c r="G21" s="8"/>
    </row>
    <row r="22">
      <c r="A22" s="12"/>
      <c r="B22" s="10"/>
      <c r="C22" s="10"/>
      <c r="D22" s="13"/>
      <c r="E22" s="13"/>
      <c r="F22" s="14">
        <f>IF(D22="","",D22-E22)</f>
      </c>
      <c r="G22" s="8"/>
    </row>
    <row r="23">
      <c r="A23" s="12"/>
      <c r="B23" s="10"/>
      <c r="C23" s="10"/>
      <c r="D23" s="13"/>
      <c r="E23" s="13"/>
      <c r="F23" s="14">
        <f>IF(D23="","",D23-E23)</f>
      </c>
      <c r="G23" s="8"/>
    </row>
    <row r="24">
      <c r="A24" s="12"/>
      <c r="B24" s="10"/>
      <c r="C24" s="10"/>
      <c r="D24" s="13"/>
      <c r="E24" s="13"/>
      <c r="F24" s="14">
        <f>IF(D24="","",D24-E24)</f>
      </c>
      <c r="G24" s="8"/>
    </row>
    <row r="25">
      <c r="A25" s="19" t="inlineStr">
        <is>
          <t xml:space="preserve">Total des frais</t>
        </is>
      </c>
      <c r="B25" s="19"/>
      <c r="C25" s="19"/>
      <c r="D25" s="20">
        <f>SUM(D10:D24)</f>
        <v>0</v>
      </c>
      <c r="E25" s="20">
        <f>SUM(E10:E24)</f>
        <v>0</v>
      </c>
      <c r="F25" s="20">
        <f>SUM(F10:F24)</f>
        <v>0</v>
      </c>
      <c r="G25" s="19"/>
    </row>
    <row r="27">
      <c r="A27" s="22" t="inlineStr">
        <is>
          <t xml:space="preserve">2. Indemnités kilométriques</t>
        </is>
      </c>
      <c r="B27" s="22"/>
      <c r="C27" s="22"/>
      <c r="D27" s="22"/>
      <c r="E27" s="22"/>
      <c r="F27" s="22"/>
      <c r="G27" s="22"/>
    </row>
    <row r="28" ht="32" customHeight="1">
      <c r="A28" s="9" t="inlineStr">
        <is>
          <t xml:space="preserve">Date</t>
        </is>
      </c>
      <c r="B28" s="9" t="inlineStr">
        <is>
          <t xml:space="preserve">Trajet (départ → arrivée)</t>
        </is>
      </c>
      <c r="C28" s="9" t="inlineStr">
        <is>
          <t xml:space="preserve">Motif du déplacement</t>
        </is>
      </c>
      <c r="D28" s="9" t="inlineStr">
        <is>
          <t xml:space="preserve">Kilomètres</t>
        </is>
      </c>
      <c r="E28" s="9" t="inlineStr">
        <is>
          <t xml:space="preserve">Taux</t>
        </is>
      </c>
      <c r="F28" s="9" t="inlineStr">
        <is>
          <t xml:space="preserve">Montant</t>
        </is>
      </c>
      <c r="G28" s="9" t="inlineStr">
        <is>
          <t xml:space="preserve">Aller-retour</t>
        </is>
      </c>
    </row>
    <row r="29">
      <c r="A29" s="12"/>
      <c r="B29" s="10"/>
      <c r="C29" s="10"/>
      <c r="D29" s="15"/>
      <c r="E29" s="17">
        <f>IF(D29="","",$F$6)</f>
      </c>
      <c r="F29" s="14">
        <f>IF(D29="","",ROUND(D29*IF(G29="Oui",2,1)*E29,2))</f>
      </c>
      <c r="G29" s="8"/>
    </row>
    <row r="30">
      <c r="A30" s="12"/>
      <c r="B30" s="10"/>
      <c r="C30" s="10"/>
      <c r="D30" s="15"/>
      <c r="E30" s="17">
        <f>IF(D30="","",$F$6)</f>
      </c>
      <c r="F30" s="14">
        <f>IF(D30="","",ROUND(D30*IF(G30="Oui",2,1)*E30,2))</f>
      </c>
      <c r="G30" s="8"/>
    </row>
    <row r="31">
      <c r="A31" s="12"/>
      <c r="B31" s="10"/>
      <c r="C31" s="10"/>
      <c r="D31" s="15"/>
      <c r="E31" s="17">
        <f>IF(D31="","",$F$6)</f>
      </c>
      <c r="F31" s="14">
        <f>IF(D31="","",ROUND(D31*IF(G31="Oui",2,1)*E31,2))</f>
      </c>
      <c r="G31" s="8"/>
    </row>
    <row r="32">
      <c r="A32" s="12"/>
      <c r="B32" s="10"/>
      <c r="C32" s="10"/>
      <c r="D32" s="15"/>
      <c r="E32" s="17">
        <f>IF(D32="","",$F$6)</f>
      </c>
      <c r="F32" s="14">
        <f>IF(D32="","",ROUND(D32*IF(G32="Oui",2,1)*E32,2))</f>
      </c>
      <c r="G32" s="8"/>
    </row>
    <row r="33">
      <c r="A33" s="12"/>
      <c r="B33" s="10"/>
      <c r="C33" s="10"/>
      <c r="D33" s="15"/>
      <c r="E33" s="17">
        <f>IF(D33="","",$F$6)</f>
      </c>
      <c r="F33" s="14">
        <f>IF(D33="","",ROUND(D33*IF(G33="Oui",2,1)*E33,2))</f>
      </c>
      <c r="G33" s="8"/>
    </row>
    <row r="34">
      <c r="A34" s="12"/>
      <c r="B34" s="10"/>
      <c r="C34" s="10"/>
      <c r="D34" s="15"/>
      <c r="E34" s="17">
        <f>IF(D34="","",$F$6)</f>
      </c>
      <c r="F34" s="14">
        <f>IF(D34="","",ROUND(D34*IF(G34="Oui",2,1)*E34,2))</f>
      </c>
      <c r="G34" s="8"/>
    </row>
    <row r="35">
      <c r="A35" s="12"/>
      <c r="B35" s="10"/>
      <c r="C35" s="10"/>
      <c r="D35" s="15"/>
      <c r="E35" s="17">
        <f>IF(D35="","",$F$6)</f>
      </c>
      <c r="F35" s="14">
        <f>IF(D35="","",ROUND(D35*IF(G35="Oui",2,1)*E35,2))</f>
      </c>
      <c r="G35" s="8"/>
    </row>
    <row r="36">
      <c r="A36" s="12"/>
      <c r="B36" s="10"/>
      <c r="C36" s="10"/>
      <c r="D36" s="15"/>
      <c r="E36" s="17">
        <f>IF(D36="","",$F$6)</f>
      </c>
      <c r="F36" s="14">
        <f>IF(D36="","",ROUND(D36*IF(G36="Oui",2,1)*E36,2))</f>
      </c>
      <c r="G36" s="8"/>
    </row>
    <row r="37">
      <c r="A37" s="12"/>
      <c r="B37" s="10"/>
      <c r="C37" s="10"/>
      <c r="D37" s="15"/>
      <c r="E37" s="17">
        <f>IF(D37="","",$F$6)</f>
      </c>
      <c r="F37" s="14">
        <f>IF(D37="","",ROUND(D37*IF(G37="Oui",2,1)*E37,2))</f>
      </c>
      <c r="G37" s="8"/>
    </row>
    <row r="38">
      <c r="A38" s="12"/>
      <c r="B38" s="10"/>
      <c r="C38" s="10"/>
      <c r="D38" s="15"/>
      <c r="E38" s="17">
        <f>IF(D38="","",$F$6)</f>
      </c>
      <c r="F38" s="14">
        <f>IF(D38="","",ROUND(D38*IF(G38="Oui",2,1)*E38,2))</f>
      </c>
      <c r="G38" s="8"/>
    </row>
    <row r="39">
      <c r="A39" s="19" t="inlineStr">
        <is>
          <t xml:space="preserve">Total des indemnités kilométriques</t>
        </is>
      </c>
      <c r="B39" s="19"/>
      <c r="C39" s="19"/>
      <c r="D39" s="21">
        <f>SUMPRODUCT(D29:D38*(1+(G29:G38="Oui")))</f>
        <v>0</v>
      </c>
      <c r="E39" s="19"/>
      <c r="F39" s="20">
        <f>SUM(F29:F38)</f>
        <v>0</v>
      </c>
      <c r="G39" s="19"/>
    </row>
    <row r="41">
      <c r="A41" s="22" t="inlineStr">
        <is>
          <t xml:space="preserve">3. Récapitulatif</t>
        </is>
      </c>
      <c r="B41" s="22"/>
      <c r="C41" s="22"/>
      <c r="D41" s="22"/>
      <c r="E41" s="22"/>
      <c r="F41" s="22"/>
      <c r="G41" s="22"/>
    </row>
    <row r="42">
      <c r="D42" s="24" t="inlineStr">
        <is>
          <t xml:space="preserve">Total des frais (TTC)</t>
        </is>
      </c>
      <c r="E42" s="24"/>
      <c r="F42" s="25">
        <f>D25</f>
        <v>0</v>
      </c>
    </row>
    <row r="43">
      <c r="D43" s="24" t="inlineStr">
        <is>
          <t xml:space="preserve">Indemnités kilométriques</t>
        </is>
      </c>
      <c r="E43" s="24"/>
      <c r="F43" s="25">
        <f>F39</f>
        <v>0</v>
      </c>
    </row>
    <row r="44">
      <c r="D44" s="24" t="inlineStr">
        <is>
          <t xml:space="preserve">Avance déjà perçue</t>
        </is>
      </c>
      <c r="E44" s="24"/>
      <c r="F44" s="26"/>
    </row>
    <row r="45" ht="26" customHeight="1">
      <c r="D45" s="27" t="inlineStr">
        <is>
          <t xml:space="preserve">Net à rembourser</t>
        </is>
      </c>
      <c r="E45" s="27"/>
      <c r="F45" s="28">
        <f>F42+F43-F44</f>
        <v>0</v>
      </c>
    </row>
    <row r="47">
      <c r="A47" s="5" t="inlineStr">
        <is>
          <t xml:space="preserve">Signature du salarié</t>
        </is>
      </c>
      <c r="E47" s="5" t="inlineStr">
        <is>
          <t xml:space="preserve">Validation du responsable</t>
        </is>
      </c>
    </row>
    <row r="48">
      <c r="A48" s="29"/>
      <c r="B48" s="29"/>
      <c r="C48" s="29"/>
      <c r="E48" s="29"/>
      <c r="F48" s="29"/>
      <c r="G48" s="29"/>
    </row>
    <row r="49">
      <c r="A49" s="29"/>
      <c r="B49" s="29"/>
      <c r="C49" s="29"/>
      <c r="E49" s="29"/>
      <c r="F49" s="29"/>
      <c r="G49" s="29"/>
    </row>
    <row r="50">
      <c r="A50" s="29"/>
      <c r="B50" s="29"/>
      <c r="C50" s="29"/>
      <c r="E50" s="29"/>
      <c r="F50" s="29"/>
      <c r="G50" s="29"/>
    </row>
    <row r="51">
      <c r="A51" s="3" t="inlineStr">
        <is>
          <t xml:space="preserve">Date :</t>
        </is>
      </c>
      <c r="E51" s="3" t="inlineStr">
        <is>
          <t xml:space="preserve">Date :</t>
        </is>
      </c>
    </row>
    <row r="53" ht="30" customHeight="1">
      <c r="A53" s="23" t="inlineStr">
        <is>
          <t xml:space="preserve">Joignez les justificatifs (factures, tickets) à cette note. La TVA récupérable doit figurer sur une facture au nom de l’entreprise : en cas de doute, laissez la colonne « dont TVA » vide.</t>
        </is>
      </c>
      <c r="B53" s="23"/>
      <c r="C53" s="23"/>
      <c r="D53" s="23"/>
      <c r="E53" s="23"/>
      <c r="F53" s="23"/>
      <c r="G53" s="23"/>
    </row>
    <row r="54" ht="30" customHeight="1">
      <c r="A54" s="23" t="inlineStr">
        <is>
          <t xml:space="preserve">Indemnités kilométriques : barème Urssaf 2026 (arrêté du 27 mars 2023), taux de la tranche jusqu’à 5 000 km parcourus dans l’année. Pour un relevé mensuel au taux exact, utilisez notre outil en ligne sur tecson.fr. Modèle indicatif fourni par TECSON Expertise Comptable.</t>
        </is>
      </c>
      <c r="B54" s="23"/>
      <c r="C54" s="23"/>
      <c r="D54" s="23"/>
      <c r="E54" s="23"/>
      <c r="F54" s="23"/>
      <c r="G54" s="23"/>
    </row>
  </sheetData>
  <mergeCells count="17">
    <mergeCell ref="A1:D1"/>
    <mergeCell ref="E1:G1"/>
    <mergeCell ref="A2:G2"/>
    <mergeCell ref="B4:C4"/>
    <mergeCell ref="F4:G4"/>
    <mergeCell ref="B5:C5"/>
    <mergeCell ref="F5:G5"/>
    <mergeCell ref="A25:C25"/>
    <mergeCell ref="A39:C39"/>
    <mergeCell ref="D42:E42"/>
    <mergeCell ref="D43:E43"/>
    <mergeCell ref="D44:E44"/>
    <mergeCell ref="D45:E45"/>
    <mergeCell ref="A48:C50"/>
    <mergeCell ref="E48:G50"/>
    <mergeCell ref="A53:G53"/>
    <mergeCell ref="A54:G54"/>
  </mergeCells>
  <dataValidations count="5">
    <dataValidation type="list" allowBlank="1" showInputMessage="1" showErrorMessage="1" sqref="B10:B24">
      <formula1>"Repas,Hébergement,Transport,Carburant,Péage et parking,Fournitures,Autre"</formula1>
    </dataValidation>
    <dataValidation type="list" allowBlank="1" showInputMessage="1" showErrorMessage="1" sqref="G10:G24 G29:G38">
      <formula1>"Oui,Non"</formula1>
    </dataValidation>
    <dataValidation type="list" allowBlank="1" showInputMessage="1" showErrorMessage="1" errorTitle="Valeur non valide" error="Choisissez une puissance fiscale dans la liste." sqref="B6">
      <formula1>'Barème 2026'!$A$6:$A$10</formula1>
    </dataValidation>
    <dataValidation type="list" allowBlank="1" showInputMessage="1" showErrorMessage="1" errorTitle="Valeur non valide" error="Choisissez une motorisation dans la liste." sqref="C6">
      <formula1>"Thermique / hybride / hydrogène,100 % électrique"</formula1>
    </dataValidation>
    <dataValidation type="decimal" operator="greaterThanOrEqual" allowBlank="1" showInputMessage="1" showErrorMessage="1" errorTitle="Valeur non valide" error="Saisissez un nombre positif." sqref="D10:E24 D29:D38 F44">
      <formula1>0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&amp;L&amp;8TECSON Expertise Comptable · tecson.fr&amp;R&amp;8Page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workbookViewId="0" showGridLines="0">
      <selection activeCell="A1" sqref="A1"/>
    </sheetView>
  </sheetViews>
  <sheetFormatPr defaultRowHeight="18" customHeight="1"/>
  <cols>
    <col min="1" max="1" width="26" customWidth="1"/>
    <col min="2" max="2" width="30" customWidth="1"/>
    <col min="3" max="3" width="28" customWidth="1"/>
    <col min="4" max="4" width="26" customWidth="1"/>
  </cols>
  <sheetData>
    <row r="1" ht="30" customHeight="1">
      <c r="A1" s="2" t="inlineStr">
        <is>
          <t xml:space="preserve">Barème kilométrique 2026 · voitures</t>
        </is>
      </c>
      <c r="B1" s="2"/>
      <c r="C1" s="2"/>
      <c r="D1" s="2"/>
    </row>
    <row r="2" ht="44" customHeight="1">
      <c r="A2" s="23" t="inlineStr">
        <is>
          <t xml:space="preserve">Source : Urssaf, page « Indemnités kilométriques » vérifiée le 24 avril 2026. Texte de référence : arrêté du 27 mars 2023, reconduit en 2026. d = distance parcourue à titre professionnel dans l’année, en km.</t>
        </is>
      </c>
      <c r="B2" s="23"/>
      <c r="C2" s="23"/>
      <c r="D2" s="23"/>
    </row>
    <row r="4">
      <c r="A4" s="22" t="inlineStr">
        <is>
          <t xml:space="preserve">Taux utilisé dans la note de frais (jusqu’à 5 000 km par an)</t>
        </is>
      </c>
      <c r="B4" s="22"/>
      <c r="C4" s="22"/>
      <c r="D4" s="22"/>
    </row>
    <row r="5" ht="32" customHeight="1">
      <c r="A5" s="9" t="inlineStr">
        <is>
          <t xml:space="preserve">Puissance fiscale</t>
        </is>
      </c>
      <c r="B5" s="9" t="inlineStr">
        <is>
          <t xml:space="preserve">Thermique, hybride, hydrogène (€/km)</t>
        </is>
      </c>
      <c r="C5" s="9" t="inlineStr">
        <is>
          <t xml:space="preserve">100 % électrique (€/km)</t>
        </is>
      </c>
    </row>
    <row r="6">
      <c r="A6" s="30" t="inlineStr">
        <is>
          <t xml:space="preserve">3 CV et moins</t>
        </is>
      </c>
      <c r="B6" s="31">
        <v>0.529</v>
      </c>
      <c r="C6" s="31">
        <v>0.635</v>
      </c>
    </row>
    <row r="7">
      <c r="A7" s="30" t="inlineStr">
        <is>
          <t xml:space="preserve">4 CV</t>
        </is>
      </c>
      <c r="B7" s="31">
        <v>0.606</v>
      </c>
      <c r="C7" s="31">
        <v>0.727</v>
      </c>
    </row>
    <row r="8">
      <c r="A8" s="30" t="inlineStr">
        <is>
          <t xml:space="preserve">5 CV</t>
        </is>
      </c>
      <c r="B8" s="31">
        <v>0.636</v>
      </c>
      <c r="C8" s="31">
        <v>0.763</v>
      </c>
    </row>
    <row r="9">
      <c r="A9" s="30" t="inlineStr">
        <is>
          <t xml:space="preserve">6 CV</t>
        </is>
      </c>
      <c r="B9" s="31">
        <v>0.665</v>
      </c>
      <c r="C9" s="31">
        <v>0.798</v>
      </c>
    </row>
    <row r="10">
      <c r="A10" s="30" t="inlineStr">
        <is>
          <t xml:space="preserve">7 CV et plus</t>
        </is>
      </c>
      <c r="B10" s="31">
        <v>0.697</v>
      </c>
      <c r="C10" s="31">
        <v>0.836</v>
      </c>
    </row>
    <row r="12">
      <c r="A12" s="22" t="inlineStr">
        <is>
          <t xml:space="preserve">Barème complet · voitures thermiques, hybrides et à hydrogène</t>
        </is>
      </c>
      <c r="B12" s="22"/>
      <c r="C12" s="22"/>
      <c r="D12" s="22"/>
    </row>
    <row r="13" ht="32" customHeight="1">
      <c r="A13" s="9" t="inlineStr">
        <is>
          <t xml:space="preserve">Puissance fiscale</t>
        </is>
      </c>
      <c r="B13" s="9" t="inlineStr">
        <is>
          <t xml:space="preserve">Jusqu’à 5 000 km</t>
        </is>
      </c>
      <c r="C13" s="9" t="inlineStr">
        <is>
          <t xml:space="preserve">De 5 001 à 20 000 km</t>
        </is>
      </c>
      <c r="D13" s="9" t="inlineStr">
        <is>
          <t xml:space="preserve">Au-delà de 20 000 km</t>
        </is>
      </c>
    </row>
    <row r="14">
      <c r="A14" s="30" t="inlineStr">
        <is>
          <t xml:space="preserve">3 CV et moins</t>
        </is>
      </c>
      <c r="B14" s="32" t="inlineStr">
        <is>
          <t xml:space="preserve">d × 0,529</t>
        </is>
      </c>
      <c r="C14" s="32" t="inlineStr">
        <is>
          <t xml:space="preserve">(d × 0,316) + 1 065</t>
        </is>
      </c>
      <c r="D14" s="32" t="inlineStr">
        <is>
          <t xml:space="preserve">d × 0,370</t>
        </is>
      </c>
    </row>
    <row r="15">
      <c r="A15" s="30" t="inlineStr">
        <is>
          <t xml:space="preserve">4 CV</t>
        </is>
      </c>
      <c r="B15" s="32" t="inlineStr">
        <is>
          <t xml:space="preserve">d × 0,606</t>
        </is>
      </c>
      <c r="C15" s="32" t="inlineStr">
        <is>
          <t xml:space="preserve">(d × 0,340) + 1 330</t>
        </is>
      </c>
      <c r="D15" s="32" t="inlineStr">
        <is>
          <t xml:space="preserve">d × 0,407</t>
        </is>
      </c>
    </row>
    <row r="16">
      <c r="A16" s="30" t="inlineStr">
        <is>
          <t xml:space="preserve">5 CV</t>
        </is>
      </c>
      <c r="B16" s="32" t="inlineStr">
        <is>
          <t xml:space="preserve">d × 0,636</t>
        </is>
      </c>
      <c r="C16" s="32" t="inlineStr">
        <is>
          <t xml:space="preserve">(d × 0,357) + 1 395</t>
        </is>
      </c>
      <c r="D16" s="32" t="inlineStr">
        <is>
          <t xml:space="preserve">d × 0,427</t>
        </is>
      </c>
    </row>
    <row r="17">
      <c r="A17" s="30" t="inlineStr">
        <is>
          <t xml:space="preserve">6 CV</t>
        </is>
      </c>
      <c r="B17" s="32" t="inlineStr">
        <is>
          <t xml:space="preserve">d × 0,665</t>
        </is>
      </c>
      <c r="C17" s="32" t="inlineStr">
        <is>
          <t xml:space="preserve">(d × 0,374) + 1 457</t>
        </is>
      </c>
      <c r="D17" s="32" t="inlineStr">
        <is>
          <t xml:space="preserve">d × 0,447</t>
        </is>
      </c>
    </row>
    <row r="18">
      <c r="A18" s="30" t="inlineStr">
        <is>
          <t xml:space="preserve">7 CV et plus</t>
        </is>
      </c>
      <c r="B18" s="32" t="inlineStr">
        <is>
          <t xml:space="preserve">d × 0,697</t>
        </is>
      </c>
      <c r="C18" s="32" t="inlineStr">
        <is>
          <t xml:space="preserve">(d × 0,394) + 1 515</t>
        </is>
      </c>
      <c r="D18" s="32" t="inlineStr">
        <is>
          <t xml:space="preserve">d × 0,470</t>
        </is>
      </c>
    </row>
    <row r="20">
      <c r="A20" s="22" t="inlineStr">
        <is>
          <t xml:space="preserve">Barème complet · voitures 100 % électriques</t>
        </is>
      </c>
      <c r="B20" s="22"/>
      <c r="C20" s="22"/>
      <c r="D20" s="22"/>
    </row>
    <row r="21" ht="32" customHeight="1">
      <c r="A21" s="9" t="inlineStr">
        <is>
          <t xml:space="preserve">Puissance fiscale</t>
        </is>
      </c>
      <c r="B21" s="9" t="inlineStr">
        <is>
          <t xml:space="preserve">Jusqu’à 5 000 km</t>
        </is>
      </c>
      <c r="C21" s="9" t="inlineStr">
        <is>
          <t xml:space="preserve">De 5 001 à 20 000 km</t>
        </is>
      </c>
      <c r="D21" s="9" t="inlineStr">
        <is>
          <t xml:space="preserve">Au-delà de 20 000 km</t>
        </is>
      </c>
    </row>
    <row r="22">
      <c r="A22" s="30" t="inlineStr">
        <is>
          <t xml:space="preserve">3 CV et moins</t>
        </is>
      </c>
      <c r="B22" s="32" t="inlineStr">
        <is>
          <t xml:space="preserve">d × 0,635</t>
        </is>
      </c>
      <c r="C22" s="32" t="inlineStr">
        <is>
          <t xml:space="preserve">(d × 0,379) + 1 278</t>
        </is>
      </c>
      <c r="D22" s="32" t="inlineStr">
        <is>
          <t xml:space="preserve">d × 0,444</t>
        </is>
      </c>
    </row>
    <row r="23">
      <c r="A23" s="30" t="inlineStr">
        <is>
          <t xml:space="preserve">4 CV</t>
        </is>
      </c>
      <c r="B23" s="32" t="inlineStr">
        <is>
          <t xml:space="preserve">d × 0,727</t>
        </is>
      </c>
      <c r="C23" s="32" t="inlineStr">
        <is>
          <t xml:space="preserve">(d × 0,408) + 1 596</t>
        </is>
      </c>
      <c r="D23" s="32" t="inlineStr">
        <is>
          <t xml:space="preserve">d × 0,488</t>
        </is>
      </c>
    </row>
    <row r="24">
      <c r="A24" s="30" t="inlineStr">
        <is>
          <t xml:space="preserve">5 CV</t>
        </is>
      </c>
      <c r="B24" s="32" t="inlineStr">
        <is>
          <t xml:space="preserve">d × 0,763</t>
        </is>
      </c>
      <c r="C24" s="32" t="inlineStr">
        <is>
          <t xml:space="preserve">(d × 0,428) + 1 674</t>
        </is>
      </c>
      <c r="D24" s="32" t="inlineStr">
        <is>
          <t xml:space="preserve">d × 0,512</t>
        </is>
      </c>
    </row>
    <row r="25">
      <c r="A25" s="30" t="inlineStr">
        <is>
          <t xml:space="preserve">6 CV</t>
        </is>
      </c>
      <c r="B25" s="32" t="inlineStr">
        <is>
          <t xml:space="preserve">d × 0,798</t>
        </is>
      </c>
      <c r="C25" s="32" t="inlineStr">
        <is>
          <t xml:space="preserve">(d × 0,449) + 1 748</t>
        </is>
      </c>
      <c r="D25" s="32" t="inlineStr">
        <is>
          <t xml:space="preserve">d × 0,536</t>
        </is>
      </c>
    </row>
    <row r="26">
      <c r="A26" s="30" t="inlineStr">
        <is>
          <t xml:space="preserve">7 CV et plus</t>
        </is>
      </c>
      <c r="B26" s="32" t="inlineStr">
        <is>
          <t xml:space="preserve">d × 0,836</t>
        </is>
      </c>
      <c r="C26" s="32" t="inlineStr">
        <is>
          <t xml:space="preserve">(d × 0,473) + 1 818</t>
        </is>
      </c>
      <c r="D26" s="32" t="inlineStr">
        <is>
          <t xml:space="preserve">d × 0,564</t>
        </is>
      </c>
    </row>
    <row r="28" ht="30" customHeight="1">
      <c r="A28" s="23" t="inlineStr">
        <is>
          <t xml:space="preserve">Motos, scooters et cyclomoteurs : utilisez notre outil en ligne sur tecson.fr, qui reprend l’ensemble des barèmes 2026.</t>
        </is>
      </c>
      <c r="B28" s="23"/>
      <c r="C28" s="23"/>
      <c r="D28" s="23"/>
    </row>
  </sheetData>
  <mergeCells count="3">
    <mergeCell ref="A1:D1"/>
    <mergeCell ref="A2:D2"/>
    <mergeCell ref="A28:D28"/>
  </mergeCells>
  <printOptions horizontalCentered="1"/>
  <pageMargins left="0.5" right="0.5" top="0.6" bottom="0.7" header="0.3" footer="0.3"/>
  <pageSetup paperSize="9" orientation="portrait" fitToWidth="1" fitToHeight="0"/>
  <headerFooter>
    <oddFooter>&amp;L&amp;8TECSON Expertise Comptable · tecson.fr&amp;R&amp;8Page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TECSON Expertise Comptable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Note de frais · modèle TECSON</dc:title>
  <dc:creator>TECSON Expertise Comptable</dc:creator>
  <dcterms:created xsi:type="dcterms:W3CDTF">2026-01-01T00:00:00Z</dcterms:created>
  <dcterms:modified xsi:type="dcterms:W3CDTF">2026-01-01T00:00:00Z</dcterms:modified>
</cp:coreProperties>
</file>